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ICHE TECHNIQUE" sheetId="1" r:id="rId1"/>
  </sheets>
  <definedNames>
    <definedName name="_xlnm.Print_Titles" localSheetId="0">'FICHE TECHNIQUE'!$8:$10</definedName>
  </definedNames>
  <calcPr fullCalcOnLoad="1"/>
</workbook>
</file>

<file path=xl/comments1.xml><?xml version="1.0" encoding="utf-8"?>
<comments xmlns="http://schemas.openxmlformats.org/spreadsheetml/2006/main">
  <authors>
    <author/>
  </authors>
  <commentList>
    <comment ref="B3" authorId="0">
      <text>
        <r>
          <rPr>
            <b/>
            <sz val="8"/>
            <color indexed="8"/>
            <rFont val="Tahoma"/>
            <family val="2"/>
          </rPr>
          <t xml:space="preserve">Alain Zanon:
</t>
        </r>
        <r>
          <rPr>
            <sz val="8"/>
            <color indexed="8"/>
            <rFont val="Tahoma"/>
            <family val="2"/>
          </rPr>
          <t>Introduire le nombre EXACT de convives</t>
        </r>
      </text>
    </comment>
    <comment ref="F9" authorId="0">
      <text>
        <r>
          <rPr>
            <b/>
            <sz val="8"/>
            <color indexed="8"/>
            <rFont val="Tahoma"/>
            <family val="2"/>
          </rPr>
          <t xml:space="preserve">Alain Zanon:
</t>
        </r>
        <r>
          <rPr>
            <sz val="8"/>
            <color indexed="8"/>
            <rFont val="Tahoma"/>
            <family val="2"/>
          </rPr>
          <t>TOUJOIURS mettre les qantités pour 20 personnes</t>
        </r>
      </text>
    </comment>
    <comment ref="J9" authorId="0">
      <text>
        <r>
          <rPr>
            <b/>
            <sz val="8"/>
            <color indexed="8"/>
            <rFont val="Tahoma"/>
            <family val="2"/>
          </rPr>
          <t xml:space="preserve">Alain Zanon:
</t>
        </r>
        <r>
          <rPr>
            <sz val="8"/>
            <color indexed="8"/>
            <rFont val="Tahoma"/>
            <family val="2"/>
          </rPr>
          <t xml:space="preserve">Quantités rélles à commander et ce en fonction du nombre de convices (Cellule </t>
        </r>
        <r>
          <rPr>
            <b/>
            <sz val="8"/>
            <color indexed="8"/>
            <rFont val="Tahoma"/>
            <family val="2"/>
          </rPr>
          <t>B3)</t>
        </r>
      </text>
    </comment>
  </commentList>
</comments>
</file>

<file path=xl/sharedStrings.xml><?xml version="1.0" encoding="utf-8"?>
<sst xmlns="http://schemas.openxmlformats.org/spreadsheetml/2006/main" count="55" uniqueCount="51">
  <si>
    <t>Nombre de portions</t>
  </si>
  <si>
    <t>Rognons de veau à la Baugé sur nid de polenta grillée (zak)</t>
  </si>
  <si>
    <t>Code</t>
  </si>
  <si>
    <t>DESCRIPTIF DE LA PRÉPARATION</t>
  </si>
  <si>
    <t>DRESSAGE ET PRÉSENTATION</t>
  </si>
  <si>
    <t>rognons de veau remplacés par les restes de ris de veau d'un précédent cours, polenta minute grillée, garniture de pâte « filei »</t>
  </si>
  <si>
    <t>DENRÉES UTILES</t>
  </si>
  <si>
    <t>U</t>
  </si>
  <si>
    <t>QUANT
nécess.</t>
  </si>
  <si>
    <t>% perte</t>
  </si>
  <si>
    <t>QUANT
à com.</t>
  </si>
  <si>
    <t>PRIX U</t>
  </si>
  <si>
    <t>PRIX T</t>
  </si>
  <si>
    <t>TECHNIQUE DE RÉALISATION</t>
  </si>
  <si>
    <r>
      <t xml:space="preserve">rognons de veau </t>
    </r>
    <r>
      <rPr>
        <sz val="12"/>
        <color indexed="8"/>
        <rFont val="Arial"/>
        <family val="2"/>
      </rPr>
      <t>bien rosés</t>
    </r>
  </si>
  <si>
    <t>pce</t>
  </si>
  <si>
    <t>Peler les échalotes, les hacher finement et les mettre à fondre lentement avec un quart du beurre dans une sauteuse. Couper la base des pieds des champignons, les passer sous l’eau, les éponger sur un torchon, avant de les émincer en lamelles moyennement épaisses (les arroser de jus de citron pour éviter qu’elles noircissent). A l'aide d'un couteau, parer les rognons de veau en laissant autour une mince pellicule de graisse. Conserver la graisse retirée. Détailler les rognons en tranches moyennes, les dénerver légèrement puis les assaisonner. Faire chauffer à feu vif la graisse de rognon coupée en dés dans une sauteuse et y faire revenir ces rouelles 2 minutes sur chaque face, sans trop les cuire. Dès que le sang commence à perler, les retirer, les égoutter dans une passoire et les réserver au chaud. Faire étuver les champignons émincés avec le reste du beurre, 5 bonnes minutes en remuant. En fin de cuisson, ajouter l'échalote confite, puis verser le tout sur une assiette. Déglacer ensuite avec le vin blanc et laisser réduire de moitié. Incorporer la crème fraîche et laisser encore réduire de moitié. Terminer en ajoutant une cuillerée de moutarde hors du feu. Verser les champignons et les rondelles de viande dans la sauce obtenue et mélanger. Faire chauffer rapidement sans bouillir, 1 minute environ, en retournant les rognons pour bien les enrober de sauce. Vérifier l'assaisonnement. Parsemer du persil ciselé</t>
  </si>
  <si>
    <t>échalotes</t>
  </si>
  <si>
    <t>beurre</t>
  </si>
  <si>
    <t>gr</t>
  </si>
  <si>
    <t>Porter l'eau salée à ébulition.</t>
  </si>
  <si>
    <t>champignons de Paris</t>
  </si>
  <si>
    <t>kg</t>
  </si>
  <si>
    <t>Verser la farine progressivement en mélangeant en permanence.</t>
  </si>
  <si>
    <t>vin blanc d'Anjou</t>
  </si>
  <si>
    <t>l</t>
  </si>
  <si>
    <t>Prolonger la cuisson 3 min.</t>
  </si>
  <si>
    <t>crème fraîche</t>
  </si>
  <si>
    <t>cl</t>
  </si>
  <si>
    <t>Etaler l'appareil sur un silpad.</t>
  </si>
  <si>
    <t>moutarde à l'ancienne</t>
  </si>
  <si>
    <t>cas</t>
  </si>
  <si>
    <t>persil plat</t>
  </si>
  <si>
    <t>« frites de pâtes »</t>
  </si>
  <si>
    <t>S&amp;P</t>
  </si>
  <si>
    <t>Cuire les pâtes dans l'eau salée bouillante selon le temps de cuisson indiqué.</t>
  </si>
  <si>
    <t>polenta</t>
  </si>
  <si>
    <t>Les paner ensuite dans du blanc d'oeuf, panko, curcuma, gros sel.</t>
  </si>
  <si>
    <t>semoule de maîs</t>
  </si>
  <si>
    <t>Les poser sur un silpad, enfourner 20 min.dans un four préchauffé à 180°.</t>
  </si>
  <si>
    <t>eau</t>
  </si>
  <si>
    <t>ml</t>
  </si>
  <si>
    <t>frites de pâtes</t>
  </si>
  <si>
    <t>pâte allongée de type « filei »</t>
  </si>
  <si>
    <t>panko</t>
  </si>
  <si>
    <t>curcuma</t>
  </si>
  <si>
    <t>gros sel</t>
  </si>
  <si>
    <t>COÛT TOTAL DES MATIÈRES TVAC</t>
  </si>
  <si>
    <t>COÛT DES MATIÈRES PAR PORTION</t>
  </si>
  <si>
    <t>Griller la polenta avant de servir</t>
  </si>
  <si>
    <t>Dressage: faire des ronds de polenta, y poser les rognons et en dernier la frite de pâte.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</si>
</sst>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s>
  <fonts count="27">
    <font>
      <sz val="10"/>
      <color indexed="8"/>
      <name val="Verdana"/>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b/>
      <sz val="8"/>
      <color indexed="8"/>
      <name val="Tahoma"/>
      <family val="2"/>
    </font>
    <font>
      <sz val="8"/>
      <color indexed="8"/>
      <name val="Tahoma"/>
      <family val="2"/>
    </font>
    <font>
      <sz val="12"/>
      <name val="Arial"/>
      <family val="2"/>
    </font>
    <font>
      <b/>
      <sz val="12"/>
      <name val="Arial"/>
      <family val="2"/>
    </font>
    <font>
      <i/>
      <u val="single"/>
      <sz val="12"/>
      <color indexed="8"/>
      <name val="Arial"/>
      <family val="2"/>
    </font>
    <font>
      <b/>
      <sz val="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Alignment="0" applyProtection="0"/>
    <xf numFmtId="0" fontId="15" fillId="20" borderId="8" applyNumberFormat="0" applyAlignment="0" applyProtection="0"/>
    <xf numFmtId="9" fontId="1"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9">
    <xf numFmtId="0" fontId="0" fillId="0" borderId="0" xfId="0" applyAlignment="1">
      <alignment/>
    </xf>
    <xf numFmtId="0" fontId="19" fillId="0" borderId="0" xfId="0" applyFont="1" applyAlignment="1">
      <alignment/>
    </xf>
    <xf numFmtId="164" fontId="19" fillId="0" borderId="0" xfId="0" applyNumberFormat="1" applyFont="1" applyAlignment="1">
      <alignment/>
    </xf>
    <xf numFmtId="2" fontId="19" fillId="0" borderId="0" xfId="0" applyNumberFormat="1" applyFont="1" applyAlignment="1">
      <alignment/>
    </xf>
    <xf numFmtId="0" fontId="20" fillId="0" borderId="10" xfId="0" applyFont="1" applyBorder="1" applyAlignment="1">
      <alignment horizontal="center" vertical="center"/>
    </xf>
    <xf numFmtId="0" fontId="20" fillId="0" borderId="10" xfId="0" applyFont="1" applyBorder="1" applyAlignment="1" applyProtection="1">
      <alignment horizontal="center" vertical="center"/>
      <protection locked="0"/>
    </xf>
    <xf numFmtId="0" fontId="19" fillId="0" borderId="0" xfId="0" applyFont="1" applyBorder="1" applyAlignment="1">
      <alignment vertical="center"/>
    </xf>
    <xf numFmtId="0" fontId="19" fillId="0" borderId="11" xfId="0" applyFont="1" applyBorder="1" applyAlignment="1" applyProtection="1">
      <alignment vertical="center"/>
      <protection locked="0"/>
    </xf>
    <xf numFmtId="0" fontId="23" fillId="0" borderId="0" xfId="0" applyFont="1" applyAlignment="1">
      <alignment vertical="center"/>
    </xf>
    <xf numFmtId="0" fontId="24" fillId="21" borderId="10" xfId="0" applyFont="1" applyFill="1" applyBorder="1" applyAlignment="1">
      <alignment horizontal="center" vertical="center"/>
    </xf>
    <xf numFmtId="164" fontId="24" fillId="21" borderId="10" xfId="0" applyNumberFormat="1" applyFont="1" applyFill="1" applyBorder="1" applyAlignment="1">
      <alignment horizontal="center" vertical="center" wrapText="1"/>
    </xf>
    <xf numFmtId="0" fontId="24" fillId="21" borderId="10" xfId="0" applyFont="1" applyFill="1" applyBorder="1" applyAlignment="1">
      <alignment horizontal="center" vertical="center" wrapText="1"/>
    </xf>
    <xf numFmtId="2" fontId="24" fillId="21" borderId="10" xfId="0" applyNumberFormat="1" applyFont="1" applyFill="1" applyBorder="1" applyAlignment="1">
      <alignment horizontal="center" vertical="center"/>
    </xf>
    <xf numFmtId="0" fontId="19" fillId="0" borderId="0" xfId="0" applyFont="1" applyAlignment="1">
      <alignment vertical="center"/>
    </xf>
    <xf numFmtId="0" fontId="25" fillId="0" borderId="10" xfId="0" applyFont="1" applyBorder="1" applyAlignment="1" applyProtection="1">
      <alignment horizontal="left" vertical="center"/>
      <protection locked="0"/>
    </xf>
    <xf numFmtId="0" fontId="19" fillId="0" borderId="10" xfId="0" applyFont="1" applyBorder="1" applyAlignment="1" applyProtection="1">
      <alignment horizontal="center" vertical="center"/>
      <protection locked="0"/>
    </xf>
    <xf numFmtId="165" fontId="19" fillId="0" borderId="10" xfId="0" applyNumberFormat="1" applyFont="1" applyBorder="1" applyAlignment="1" applyProtection="1">
      <alignment horizontal="right" vertical="center"/>
      <protection locked="0"/>
    </xf>
    <xf numFmtId="2" fontId="19" fillId="0" borderId="10" xfId="0" applyNumberFormat="1" applyFont="1" applyBorder="1" applyAlignment="1" applyProtection="1">
      <alignment horizontal="right" vertical="center"/>
      <protection locked="0"/>
    </xf>
    <xf numFmtId="165" fontId="19" fillId="0" borderId="10" xfId="0" applyNumberFormat="1" applyFont="1" applyBorder="1" applyAlignment="1">
      <alignment vertical="center"/>
    </xf>
    <xf numFmtId="4" fontId="19" fillId="0" borderId="10" xfId="0" applyNumberFormat="1" applyFont="1" applyBorder="1" applyAlignment="1" applyProtection="1">
      <alignment vertical="center"/>
      <protection locked="0"/>
    </xf>
    <xf numFmtId="4" fontId="19" fillId="0" borderId="10" xfId="0" applyNumberFormat="1" applyFont="1" applyBorder="1" applyAlignment="1">
      <alignment vertical="center"/>
    </xf>
    <xf numFmtId="0" fontId="19" fillId="0" borderId="0" xfId="0" applyFont="1" applyAlignment="1">
      <alignment wrapText="1"/>
    </xf>
    <xf numFmtId="0" fontId="19" fillId="0" borderId="12" xfId="0" applyFont="1" applyBorder="1" applyAlignment="1" applyProtection="1">
      <alignment horizontal="left" vertical="top"/>
      <protection locked="0"/>
    </xf>
    <xf numFmtId="0" fontId="19" fillId="0" borderId="13" xfId="0" applyFont="1" applyBorder="1" applyAlignment="1" applyProtection="1">
      <alignment horizontal="left" vertical="top"/>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19" fillId="0" borderId="15" xfId="0" applyFont="1" applyBorder="1" applyAlignment="1" applyProtection="1">
      <alignment horizontal="left" vertical="top"/>
      <protection locked="0"/>
    </xf>
    <xf numFmtId="0" fontId="25" fillId="0" borderId="14" xfId="0" applyFont="1" applyBorder="1" applyAlignment="1" applyProtection="1">
      <alignment horizontal="left" vertical="top"/>
      <protection locked="0"/>
    </xf>
    <xf numFmtId="4" fontId="19" fillId="0" borderId="0" xfId="0" applyNumberFormat="1" applyFont="1" applyAlignment="1">
      <alignment/>
    </xf>
    <xf numFmtId="0" fontId="19" fillId="0" borderId="16" xfId="0" applyFont="1" applyBorder="1" applyAlignment="1" applyProtection="1">
      <alignment horizontal="left" vertical="top"/>
      <protection locked="0"/>
    </xf>
    <xf numFmtId="0" fontId="19" fillId="0" borderId="17" xfId="0" applyFont="1" applyBorder="1" applyAlignment="1" applyProtection="1">
      <alignment horizontal="left" vertical="top"/>
      <protection locked="0"/>
    </xf>
    <xf numFmtId="0" fontId="19" fillId="0" borderId="18" xfId="0" applyFont="1" applyBorder="1" applyAlignment="1" applyProtection="1">
      <alignment horizontal="left" vertical="top"/>
      <protection locked="0"/>
    </xf>
    <xf numFmtId="0" fontId="20" fillId="0" borderId="10" xfId="0" applyFont="1" applyBorder="1" applyAlignment="1" applyProtection="1">
      <alignment horizontal="center" vertical="center"/>
      <protection locked="0"/>
    </xf>
    <xf numFmtId="0" fontId="20" fillId="0" borderId="10" xfId="0" applyFont="1" applyBorder="1" applyAlignment="1">
      <alignment horizontal="center" vertical="center"/>
    </xf>
    <xf numFmtId="0" fontId="19" fillId="0" borderId="10" xfId="0" applyFont="1" applyBorder="1" applyAlignment="1" applyProtection="1">
      <alignment horizontal="left" vertical="top" wrapText="1"/>
      <protection locked="0"/>
    </xf>
    <xf numFmtId="0" fontId="19" fillId="0" borderId="10" xfId="0" applyFont="1" applyBorder="1" applyAlignment="1" applyProtection="1">
      <alignment horizontal="left" vertical="top"/>
      <protection locked="0"/>
    </xf>
    <xf numFmtId="2" fontId="24" fillId="21" borderId="10" xfId="0" applyNumberFormat="1" applyFont="1" applyFill="1" applyBorder="1" applyAlignment="1">
      <alignment horizontal="center" vertical="center"/>
    </xf>
    <xf numFmtId="0" fontId="19" fillId="0" borderId="1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R54"/>
  <sheetViews>
    <sheetView tabSelected="1" zoomScale="95" zoomScaleNormal="95" workbookViewId="0" topLeftCell="C10">
      <selection activeCell="P25" sqref="P25"/>
    </sheetView>
  </sheetViews>
  <sheetFormatPr defaultColWidth="9.00390625" defaultRowHeight="12.75"/>
  <cols>
    <col min="1" max="1" width="0.875" style="1" customWidth="1"/>
    <col min="2" max="2" width="45.00390625" style="1" customWidth="1"/>
    <col min="3" max="3" width="0.6171875" style="1" customWidth="1"/>
    <col min="4" max="4" width="6.375" style="1" customWidth="1"/>
    <col min="5" max="5" width="0.6171875" style="1" customWidth="1"/>
    <col min="6" max="6" width="8.50390625" style="2" customWidth="1"/>
    <col min="7" max="7" width="0.6171875" style="1" customWidth="1"/>
    <col min="8" max="8" width="8.50390625" style="1" customWidth="1"/>
    <col min="9" max="9" width="0.6171875" style="1" customWidth="1"/>
    <col min="10" max="10" width="8.375" style="1" customWidth="1"/>
    <col min="11" max="11" width="0.6171875" style="1" customWidth="1"/>
    <col min="12" max="12" width="10.00390625" style="1" customWidth="1"/>
    <col min="13" max="13" width="0.6171875" style="1" customWidth="1"/>
    <col min="14" max="14" width="11.00390625" style="3" customWidth="1"/>
    <col min="15" max="15" width="0.6171875" style="1" customWidth="1"/>
    <col min="16" max="16" width="75.00390625" style="1" customWidth="1"/>
    <col min="17" max="17" width="0.6171875" style="1" customWidth="1"/>
    <col min="18" max="18" width="22.625" style="1" customWidth="1"/>
    <col min="19" max="19" width="0.6171875" style="1" customWidth="1"/>
    <col min="20" max="16384" width="11.00390625" style="1" customWidth="1"/>
  </cols>
  <sheetData>
    <row r="1" ht="3.75" customHeight="1"/>
    <row r="2" spans="2:18" ht="19.5" customHeight="1">
      <c r="B2" s="4" t="s">
        <v>0</v>
      </c>
      <c r="D2" s="33" t="s">
        <v>1</v>
      </c>
      <c r="E2" s="33"/>
      <c r="F2" s="33"/>
      <c r="G2" s="33"/>
      <c r="H2" s="33"/>
      <c r="I2" s="33"/>
      <c r="J2" s="33"/>
      <c r="K2" s="33"/>
      <c r="L2" s="33"/>
      <c r="M2" s="33"/>
      <c r="N2" s="33"/>
      <c r="O2" s="33"/>
      <c r="P2" s="33"/>
      <c r="R2" s="4" t="s">
        <v>2</v>
      </c>
    </row>
    <row r="3" spans="2:18" ht="19.5" customHeight="1">
      <c r="B3" s="5">
        <v>20</v>
      </c>
      <c r="D3" s="33"/>
      <c r="E3" s="33"/>
      <c r="F3" s="33"/>
      <c r="G3" s="33"/>
      <c r="H3" s="33"/>
      <c r="I3" s="33"/>
      <c r="J3" s="33"/>
      <c r="K3" s="33"/>
      <c r="L3" s="33"/>
      <c r="M3" s="33"/>
      <c r="N3" s="33"/>
      <c r="O3" s="33"/>
      <c r="P3" s="33"/>
      <c r="R3" s="5"/>
    </row>
    <row r="4" ht="3.75" customHeight="1">
      <c r="B4" s="1">
        <v>10</v>
      </c>
    </row>
    <row r="5" spans="2:18" ht="19.5" customHeight="1">
      <c r="B5" s="34" t="s">
        <v>3</v>
      </c>
      <c r="C5" s="34"/>
      <c r="D5" s="34"/>
      <c r="E5" s="34"/>
      <c r="F5" s="34"/>
      <c r="G5" s="34"/>
      <c r="H5" s="34"/>
      <c r="I5" s="34"/>
      <c r="J5" s="34"/>
      <c r="L5" s="34" t="s">
        <v>4</v>
      </c>
      <c r="M5" s="34"/>
      <c r="N5" s="34"/>
      <c r="O5" s="34"/>
      <c r="P5" s="34"/>
      <c r="Q5" s="34"/>
      <c r="R5" s="34"/>
    </row>
    <row r="6" spans="12:18" ht="3.75" customHeight="1">
      <c r="L6" s="6"/>
      <c r="M6" s="6"/>
      <c r="N6" s="6"/>
      <c r="O6" s="6"/>
      <c r="P6" s="6"/>
      <c r="Q6" s="6"/>
      <c r="R6" s="6"/>
    </row>
    <row r="7" spans="2:18" ht="98.25" customHeight="1">
      <c r="B7" s="35" t="s">
        <v>5</v>
      </c>
      <c r="C7" s="35"/>
      <c r="D7" s="35"/>
      <c r="E7" s="35"/>
      <c r="F7" s="35"/>
      <c r="G7" s="35"/>
      <c r="H7" s="35"/>
      <c r="I7" s="35"/>
      <c r="J7" s="35"/>
      <c r="K7" s="35"/>
      <c r="L7" s="35"/>
      <c r="M7" s="7"/>
      <c r="N7" s="36"/>
      <c r="O7" s="36"/>
      <c r="P7" s="36"/>
      <c r="Q7" s="36"/>
      <c r="R7" s="36"/>
    </row>
    <row r="8" ht="3.75" customHeight="1"/>
    <row r="9" spans="2:18" s="8" customFormat="1" ht="78.75">
      <c r="B9" s="9" t="s">
        <v>6</v>
      </c>
      <c r="D9" s="9" t="s">
        <v>7</v>
      </c>
      <c r="F9" s="10" t="s">
        <v>8</v>
      </c>
      <c r="H9" s="9" t="s">
        <v>9</v>
      </c>
      <c r="J9" s="11" t="s">
        <v>10</v>
      </c>
      <c r="L9" s="9" t="s">
        <v>11</v>
      </c>
      <c r="N9" s="12" t="s">
        <v>12</v>
      </c>
      <c r="P9" s="37" t="s">
        <v>13</v>
      </c>
      <c r="Q9" s="37"/>
      <c r="R9" s="37"/>
    </row>
    <row r="10" ht="3.75" customHeight="1"/>
    <row r="11" spans="2:18" s="13" customFormat="1" ht="300">
      <c r="B11" s="14" t="s">
        <v>14</v>
      </c>
      <c r="D11" s="15" t="s">
        <v>15</v>
      </c>
      <c r="F11" s="16">
        <v>2</v>
      </c>
      <c r="H11" s="17"/>
      <c r="J11" s="18">
        <f>(100*F11/(100-H11))/20*$B$3</f>
        <v>2</v>
      </c>
      <c r="L11" s="19"/>
      <c r="N11" s="20">
        <f>J11*L11</f>
        <v>0</v>
      </c>
      <c r="P11" s="21" t="s">
        <v>16</v>
      </c>
      <c r="Q11" s="22"/>
      <c r="R11" s="23"/>
    </row>
    <row r="12" spans="2:18" s="13" customFormat="1" ht="15">
      <c r="B12" s="24" t="s">
        <v>17</v>
      </c>
      <c r="D12" s="15" t="s">
        <v>15</v>
      </c>
      <c r="F12" s="16">
        <v>3</v>
      </c>
      <c r="H12" s="17"/>
      <c r="J12" s="18">
        <f aca="true" t="shared" si="0" ref="J12:J50">(100*F12/(100-H12))/20*$B$3</f>
        <v>3</v>
      </c>
      <c r="L12" s="19"/>
      <c r="N12" s="20">
        <f aca="true" t="shared" si="1" ref="N12:N50">J12*L12</f>
        <v>0</v>
      </c>
      <c r="P12" s="25"/>
      <c r="Q12" s="26"/>
      <c r="R12" s="27"/>
    </row>
    <row r="13" spans="2:18" s="13" customFormat="1" ht="15">
      <c r="B13" s="24" t="s">
        <v>18</v>
      </c>
      <c r="D13" s="15" t="s">
        <v>19</v>
      </c>
      <c r="F13" s="16">
        <v>80</v>
      </c>
      <c r="H13" s="17"/>
      <c r="J13" s="18">
        <f t="shared" si="0"/>
        <v>80</v>
      </c>
      <c r="L13" s="19"/>
      <c r="N13" s="20">
        <f t="shared" si="1"/>
        <v>0</v>
      </c>
      <c r="P13" s="25" t="s">
        <v>20</v>
      </c>
      <c r="Q13" s="26"/>
      <c r="R13" s="27"/>
    </row>
    <row r="14" spans="2:18" s="13" customFormat="1" ht="15">
      <c r="B14" s="24" t="s">
        <v>21</v>
      </c>
      <c r="D14" s="15" t="s">
        <v>22</v>
      </c>
      <c r="F14" s="16">
        <v>0.25</v>
      </c>
      <c r="H14" s="17"/>
      <c r="J14" s="18">
        <f t="shared" si="0"/>
        <v>0.25</v>
      </c>
      <c r="L14" s="19">
        <v>7.96</v>
      </c>
      <c r="N14" s="20">
        <f t="shared" si="1"/>
        <v>1.99</v>
      </c>
      <c r="P14" s="25" t="s">
        <v>23</v>
      </c>
      <c r="Q14" s="26"/>
      <c r="R14" s="27"/>
    </row>
    <row r="15" spans="2:18" s="13" customFormat="1" ht="15">
      <c r="B15" s="24" t="s">
        <v>24</v>
      </c>
      <c r="D15" s="15" t="s">
        <v>25</v>
      </c>
      <c r="F15" s="16">
        <v>0.01</v>
      </c>
      <c r="H15" s="17"/>
      <c r="J15" s="18">
        <f t="shared" si="0"/>
        <v>0.01</v>
      </c>
      <c r="L15" s="19">
        <v>5.59</v>
      </c>
      <c r="N15" s="20">
        <f t="shared" si="1"/>
        <v>0.0559</v>
      </c>
      <c r="P15" s="25" t="s">
        <v>26</v>
      </c>
      <c r="Q15" s="26"/>
      <c r="R15" s="27"/>
    </row>
    <row r="16" spans="2:18" s="13" customFormat="1" ht="15">
      <c r="B16" s="24" t="s">
        <v>27</v>
      </c>
      <c r="D16" s="15" t="s">
        <v>28</v>
      </c>
      <c r="F16" s="16">
        <v>20</v>
      </c>
      <c r="H16" s="17"/>
      <c r="J16" s="18">
        <f t="shared" si="0"/>
        <v>20</v>
      </c>
      <c r="L16" s="19"/>
      <c r="N16" s="20">
        <v>2.79</v>
      </c>
      <c r="P16" s="25" t="s">
        <v>29</v>
      </c>
      <c r="Q16" s="26"/>
      <c r="R16" s="27"/>
    </row>
    <row r="17" spans="2:18" s="13" customFormat="1" ht="15">
      <c r="B17" s="24" t="s">
        <v>30</v>
      </c>
      <c r="D17" s="15" t="s">
        <v>31</v>
      </c>
      <c r="F17" s="16">
        <v>1</v>
      </c>
      <c r="H17" s="17"/>
      <c r="J17" s="18">
        <f t="shared" si="0"/>
        <v>1</v>
      </c>
      <c r="L17" s="19">
        <v>1.45</v>
      </c>
      <c r="N17" s="20">
        <f t="shared" si="1"/>
        <v>1.45</v>
      </c>
      <c r="P17" s="25" t="s">
        <v>49</v>
      </c>
      <c r="Q17" s="26"/>
      <c r="R17" s="27"/>
    </row>
    <row r="18" spans="2:18" s="13" customFormat="1" ht="15">
      <c r="B18" s="24" t="s">
        <v>32</v>
      </c>
      <c r="D18" s="15"/>
      <c r="F18" s="16"/>
      <c r="H18" s="17"/>
      <c r="J18" s="18">
        <f t="shared" si="0"/>
        <v>0</v>
      </c>
      <c r="L18" s="19"/>
      <c r="N18" s="20">
        <f t="shared" si="1"/>
        <v>0</v>
      </c>
      <c r="P18" s="28" t="s">
        <v>33</v>
      </c>
      <c r="Q18" s="26"/>
      <c r="R18" s="27"/>
    </row>
    <row r="19" spans="2:18" s="13" customFormat="1" ht="15">
      <c r="B19" s="24" t="s">
        <v>34</v>
      </c>
      <c r="D19" s="15"/>
      <c r="F19" s="16"/>
      <c r="H19" s="17"/>
      <c r="J19" s="18">
        <f t="shared" si="0"/>
        <v>0</v>
      </c>
      <c r="L19" s="19"/>
      <c r="N19" s="20">
        <f t="shared" si="1"/>
        <v>0</v>
      </c>
      <c r="P19" s="25"/>
      <c r="Q19" s="26"/>
      <c r="R19" s="27"/>
    </row>
    <row r="20" spans="2:18" s="13" customFormat="1" ht="15">
      <c r="B20" s="14"/>
      <c r="D20" s="15"/>
      <c r="F20" s="16"/>
      <c r="H20" s="17"/>
      <c r="J20" s="18">
        <f t="shared" si="0"/>
        <v>0</v>
      </c>
      <c r="L20" s="19"/>
      <c r="N20" s="20">
        <f aca="true" t="shared" si="2" ref="N20:N28">J20*L20</f>
        <v>0</v>
      </c>
      <c r="P20" s="25" t="s">
        <v>35</v>
      </c>
      <c r="Q20" s="26"/>
      <c r="R20" s="27"/>
    </row>
    <row r="21" spans="2:18" s="13" customFormat="1" ht="15">
      <c r="B21" s="14" t="s">
        <v>36</v>
      </c>
      <c r="D21" s="15"/>
      <c r="F21" s="16"/>
      <c r="H21" s="17"/>
      <c r="J21" s="18">
        <f t="shared" si="0"/>
        <v>0</v>
      </c>
      <c r="L21" s="19"/>
      <c r="N21" s="20">
        <f t="shared" si="2"/>
        <v>0</v>
      </c>
      <c r="P21" s="25" t="s">
        <v>37</v>
      </c>
      <c r="Q21" s="26"/>
      <c r="R21" s="27"/>
    </row>
    <row r="22" spans="2:18" s="13" customFormat="1" ht="15">
      <c r="B22" s="24" t="s">
        <v>38</v>
      </c>
      <c r="D22" s="15" t="s">
        <v>19</v>
      </c>
      <c r="F22" s="16">
        <v>100</v>
      </c>
      <c r="H22" s="17"/>
      <c r="J22" s="18">
        <f t="shared" si="0"/>
        <v>100</v>
      </c>
      <c r="L22" s="19"/>
      <c r="N22" s="20">
        <v>2.69</v>
      </c>
      <c r="P22" s="25" t="s">
        <v>39</v>
      </c>
      <c r="Q22" s="26"/>
      <c r="R22" s="27"/>
    </row>
    <row r="23" spans="2:18" s="13" customFormat="1" ht="15">
      <c r="B23" s="24" t="s">
        <v>40</v>
      </c>
      <c r="D23" s="15" t="s">
        <v>41</v>
      </c>
      <c r="F23" s="16">
        <v>400</v>
      </c>
      <c r="H23" s="17"/>
      <c r="J23" s="18">
        <f t="shared" si="0"/>
        <v>400</v>
      </c>
      <c r="L23" s="19">
        <v>0</v>
      </c>
      <c r="N23" s="20">
        <f t="shared" si="2"/>
        <v>0</v>
      </c>
      <c r="P23" s="25"/>
      <c r="Q23" s="26"/>
      <c r="R23" s="27"/>
    </row>
    <row r="24" spans="2:18" s="13" customFormat="1" ht="15">
      <c r="B24" s="24" t="s">
        <v>34</v>
      </c>
      <c r="D24" s="15"/>
      <c r="F24" s="16"/>
      <c r="H24" s="17"/>
      <c r="J24" s="18">
        <f t="shared" si="0"/>
        <v>0</v>
      </c>
      <c r="L24" s="19"/>
      <c r="N24" s="20">
        <f t="shared" si="2"/>
        <v>0</v>
      </c>
      <c r="P24" s="25" t="s">
        <v>50</v>
      </c>
      <c r="Q24" s="26"/>
      <c r="R24" s="27"/>
    </row>
    <row r="25" spans="2:18" s="13" customFormat="1" ht="15">
      <c r="B25" s="14"/>
      <c r="D25" s="15"/>
      <c r="F25" s="16"/>
      <c r="H25" s="17"/>
      <c r="J25" s="18">
        <f t="shared" si="0"/>
        <v>0</v>
      </c>
      <c r="L25" s="19"/>
      <c r="N25" s="20">
        <f t="shared" si="2"/>
        <v>0</v>
      </c>
      <c r="P25" s="25"/>
      <c r="Q25" s="26"/>
      <c r="R25" s="27"/>
    </row>
    <row r="26" spans="2:18" s="13" customFormat="1" ht="15">
      <c r="B26" s="14" t="s">
        <v>42</v>
      </c>
      <c r="D26" s="15"/>
      <c r="F26" s="16"/>
      <c r="H26" s="17"/>
      <c r="J26" s="18">
        <f t="shared" si="0"/>
        <v>0</v>
      </c>
      <c r="L26" s="19"/>
      <c r="N26" s="20">
        <f t="shared" si="2"/>
        <v>0</v>
      </c>
      <c r="P26" s="25"/>
      <c r="Q26" s="26"/>
      <c r="R26" s="27"/>
    </row>
    <row r="27" spans="2:18" s="13" customFormat="1" ht="15">
      <c r="B27" s="24" t="s">
        <v>43</v>
      </c>
      <c r="D27" s="15" t="s">
        <v>15</v>
      </c>
      <c r="F27" s="16">
        <v>20</v>
      </c>
      <c r="H27" s="17"/>
      <c r="J27" s="18">
        <f t="shared" si="0"/>
        <v>20</v>
      </c>
      <c r="L27" s="19"/>
      <c r="N27" s="20">
        <f t="shared" si="2"/>
        <v>0</v>
      </c>
      <c r="P27" s="25"/>
      <c r="Q27" s="26"/>
      <c r="R27" s="27"/>
    </row>
    <row r="28" spans="2:18" s="13" customFormat="1" ht="15">
      <c r="B28" s="24" t="s">
        <v>44</v>
      </c>
      <c r="D28" s="15"/>
      <c r="F28" s="16"/>
      <c r="H28" s="17"/>
      <c r="J28" s="18">
        <f t="shared" si="0"/>
        <v>0</v>
      </c>
      <c r="L28" s="19"/>
      <c r="N28" s="20">
        <f t="shared" si="2"/>
        <v>0</v>
      </c>
      <c r="P28" s="25"/>
      <c r="Q28" s="26"/>
      <c r="R28" s="27"/>
    </row>
    <row r="29" spans="2:18" s="13" customFormat="1" ht="15">
      <c r="B29" s="24" t="s">
        <v>45</v>
      </c>
      <c r="D29" s="15"/>
      <c r="F29" s="16"/>
      <c r="H29" s="17"/>
      <c r="J29" s="18">
        <f t="shared" si="0"/>
        <v>0</v>
      </c>
      <c r="L29" s="19"/>
      <c r="N29" s="20">
        <f t="shared" si="1"/>
        <v>0</v>
      </c>
      <c r="P29" s="25"/>
      <c r="Q29" s="26"/>
      <c r="R29" s="27"/>
    </row>
    <row r="30" spans="2:18" s="13" customFormat="1" ht="15">
      <c r="B30" s="24" t="s">
        <v>46</v>
      </c>
      <c r="D30" s="15"/>
      <c r="F30" s="16"/>
      <c r="H30" s="17"/>
      <c r="J30" s="18">
        <f t="shared" si="0"/>
        <v>0</v>
      </c>
      <c r="L30" s="19"/>
      <c r="N30" s="20">
        <f t="shared" si="1"/>
        <v>0</v>
      </c>
      <c r="P30" s="25"/>
      <c r="Q30" s="26"/>
      <c r="R30" s="27"/>
    </row>
    <row r="31" spans="2:18" s="13" customFormat="1" ht="15">
      <c r="B31" s="14"/>
      <c r="D31" s="15"/>
      <c r="F31" s="16"/>
      <c r="H31" s="17"/>
      <c r="J31" s="18">
        <f t="shared" si="0"/>
        <v>0</v>
      </c>
      <c r="L31" s="19"/>
      <c r="N31" s="20">
        <f t="shared" si="1"/>
        <v>0</v>
      </c>
      <c r="P31" s="25"/>
      <c r="Q31" s="26"/>
      <c r="R31" s="27"/>
    </row>
    <row r="32" spans="2:18" s="13" customFormat="1" ht="15">
      <c r="B32" s="14"/>
      <c r="D32" s="15"/>
      <c r="F32" s="16"/>
      <c r="H32" s="17"/>
      <c r="J32" s="18">
        <f t="shared" si="0"/>
        <v>0</v>
      </c>
      <c r="L32" s="19"/>
      <c r="N32" s="20">
        <f t="shared" si="1"/>
        <v>0</v>
      </c>
      <c r="P32" s="25"/>
      <c r="Q32" s="26"/>
      <c r="R32" s="27"/>
    </row>
    <row r="33" spans="2:18" s="13" customFormat="1" ht="15">
      <c r="B33" s="14"/>
      <c r="D33" s="15"/>
      <c r="F33" s="16"/>
      <c r="H33" s="17"/>
      <c r="J33" s="18">
        <f t="shared" si="0"/>
        <v>0</v>
      </c>
      <c r="L33" s="19"/>
      <c r="N33" s="20">
        <f t="shared" si="1"/>
        <v>0</v>
      </c>
      <c r="P33" s="25"/>
      <c r="Q33" s="26"/>
      <c r="R33" s="27"/>
    </row>
    <row r="34" spans="2:18" s="13" customFormat="1" ht="15">
      <c r="B34" s="14"/>
      <c r="D34" s="15"/>
      <c r="F34" s="16"/>
      <c r="H34" s="17"/>
      <c r="J34" s="18">
        <f t="shared" si="0"/>
        <v>0</v>
      </c>
      <c r="L34" s="19"/>
      <c r="N34" s="20">
        <f t="shared" si="1"/>
        <v>0</v>
      </c>
      <c r="P34" s="25"/>
      <c r="Q34" s="26"/>
      <c r="R34" s="27"/>
    </row>
    <row r="35" spans="2:18" s="13" customFormat="1" ht="15">
      <c r="B35" s="14"/>
      <c r="D35" s="15"/>
      <c r="F35" s="16"/>
      <c r="H35" s="17"/>
      <c r="J35" s="18">
        <f t="shared" si="0"/>
        <v>0</v>
      </c>
      <c r="L35" s="19"/>
      <c r="N35" s="20">
        <f t="shared" si="1"/>
        <v>0</v>
      </c>
      <c r="P35" s="25"/>
      <c r="Q35" s="26"/>
      <c r="R35" s="27"/>
    </row>
    <row r="36" spans="2:18" s="13" customFormat="1" ht="15">
      <c r="B36" s="14"/>
      <c r="D36" s="15"/>
      <c r="F36" s="16"/>
      <c r="H36" s="17"/>
      <c r="J36" s="18">
        <f t="shared" si="0"/>
        <v>0</v>
      </c>
      <c r="L36" s="19"/>
      <c r="N36" s="20">
        <f t="shared" si="1"/>
        <v>0</v>
      </c>
      <c r="P36" s="25"/>
      <c r="Q36" s="26"/>
      <c r="R36" s="27"/>
    </row>
    <row r="37" spans="2:18" s="13" customFormat="1" ht="15">
      <c r="B37" s="14"/>
      <c r="D37" s="15"/>
      <c r="F37" s="16"/>
      <c r="H37" s="17"/>
      <c r="J37" s="18">
        <f t="shared" si="0"/>
        <v>0</v>
      </c>
      <c r="L37" s="19"/>
      <c r="N37" s="20">
        <f t="shared" si="1"/>
        <v>0</v>
      </c>
      <c r="P37" s="25"/>
      <c r="Q37" s="26"/>
      <c r="R37" s="27"/>
    </row>
    <row r="38" spans="2:18" s="13" customFormat="1" ht="15">
      <c r="B38" s="14"/>
      <c r="D38" s="15"/>
      <c r="F38" s="16"/>
      <c r="H38" s="17"/>
      <c r="J38" s="18">
        <f t="shared" si="0"/>
        <v>0</v>
      </c>
      <c r="L38" s="19"/>
      <c r="N38" s="20">
        <f t="shared" si="1"/>
        <v>0</v>
      </c>
      <c r="P38" s="25"/>
      <c r="Q38" s="26"/>
      <c r="R38" s="27"/>
    </row>
    <row r="39" spans="2:18" s="13" customFormat="1" ht="15">
      <c r="B39" s="14"/>
      <c r="D39" s="15"/>
      <c r="F39" s="16"/>
      <c r="H39" s="17"/>
      <c r="J39" s="18">
        <f t="shared" si="0"/>
        <v>0</v>
      </c>
      <c r="L39" s="19"/>
      <c r="N39" s="20">
        <f t="shared" si="1"/>
        <v>0</v>
      </c>
      <c r="P39" s="25"/>
      <c r="Q39" s="26"/>
      <c r="R39" s="27"/>
    </row>
    <row r="40" spans="2:18" s="13" customFormat="1" ht="15">
      <c r="B40" s="14"/>
      <c r="D40" s="15"/>
      <c r="F40" s="16"/>
      <c r="H40" s="17"/>
      <c r="J40" s="18">
        <f t="shared" si="0"/>
        <v>0</v>
      </c>
      <c r="L40" s="19"/>
      <c r="N40" s="20">
        <f t="shared" si="1"/>
        <v>0</v>
      </c>
      <c r="P40" s="25"/>
      <c r="Q40" s="26"/>
      <c r="R40" s="27"/>
    </row>
    <row r="41" spans="2:18" s="13" customFormat="1" ht="15">
      <c r="B41" s="14"/>
      <c r="D41" s="15"/>
      <c r="F41" s="16"/>
      <c r="H41" s="17"/>
      <c r="J41" s="18">
        <f t="shared" si="0"/>
        <v>0</v>
      </c>
      <c r="L41" s="19"/>
      <c r="N41" s="20">
        <f t="shared" si="1"/>
        <v>0</v>
      </c>
      <c r="P41" s="25"/>
      <c r="Q41" s="26"/>
      <c r="R41" s="27"/>
    </row>
    <row r="42" spans="2:18" s="13" customFormat="1" ht="15">
      <c r="B42" s="14"/>
      <c r="D42" s="15"/>
      <c r="F42" s="16"/>
      <c r="H42" s="17"/>
      <c r="J42" s="18">
        <f t="shared" si="0"/>
        <v>0</v>
      </c>
      <c r="L42" s="19"/>
      <c r="N42" s="20">
        <f t="shared" si="1"/>
        <v>0</v>
      </c>
      <c r="P42" s="25"/>
      <c r="Q42" s="26"/>
      <c r="R42" s="27"/>
    </row>
    <row r="43" spans="2:18" s="13" customFormat="1" ht="15">
      <c r="B43" s="14"/>
      <c r="D43" s="15"/>
      <c r="F43" s="16"/>
      <c r="H43" s="17"/>
      <c r="J43" s="18">
        <f t="shared" si="0"/>
        <v>0</v>
      </c>
      <c r="L43" s="19"/>
      <c r="N43" s="20">
        <f t="shared" si="1"/>
        <v>0</v>
      </c>
      <c r="P43" s="25"/>
      <c r="Q43" s="26"/>
      <c r="R43" s="27"/>
    </row>
    <row r="44" spans="2:18" s="13" customFormat="1" ht="15">
      <c r="B44" s="14"/>
      <c r="D44" s="15"/>
      <c r="F44" s="16"/>
      <c r="H44" s="17"/>
      <c r="J44" s="18">
        <f t="shared" si="0"/>
        <v>0</v>
      </c>
      <c r="L44" s="19"/>
      <c r="N44" s="20">
        <f t="shared" si="1"/>
        <v>0</v>
      </c>
      <c r="P44" s="25"/>
      <c r="Q44" s="26"/>
      <c r="R44" s="27"/>
    </row>
    <row r="45" spans="2:18" s="13" customFormat="1" ht="15">
      <c r="B45" s="14"/>
      <c r="D45" s="15"/>
      <c r="F45" s="16"/>
      <c r="H45" s="17"/>
      <c r="J45" s="18">
        <f t="shared" si="0"/>
        <v>0</v>
      </c>
      <c r="L45" s="19"/>
      <c r="N45" s="20">
        <f t="shared" si="1"/>
        <v>0</v>
      </c>
      <c r="P45" s="25"/>
      <c r="Q45" s="26"/>
      <c r="R45" s="27"/>
    </row>
    <row r="46" spans="2:18" s="13" customFormat="1" ht="15">
      <c r="B46" s="14"/>
      <c r="D46" s="15"/>
      <c r="F46" s="16"/>
      <c r="H46" s="17"/>
      <c r="J46" s="18">
        <f t="shared" si="0"/>
        <v>0</v>
      </c>
      <c r="L46" s="19"/>
      <c r="N46" s="20">
        <f t="shared" si="1"/>
        <v>0</v>
      </c>
      <c r="P46" s="25"/>
      <c r="Q46" s="26"/>
      <c r="R46" s="27"/>
    </row>
    <row r="47" spans="2:18" s="13" customFormat="1" ht="15">
      <c r="B47" s="14"/>
      <c r="D47" s="15"/>
      <c r="F47" s="16"/>
      <c r="H47" s="17"/>
      <c r="J47" s="18">
        <f t="shared" si="0"/>
        <v>0</v>
      </c>
      <c r="L47" s="19"/>
      <c r="N47" s="20">
        <f t="shared" si="1"/>
        <v>0</v>
      </c>
      <c r="P47" s="25"/>
      <c r="Q47" s="26"/>
      <c r="R47" s="27"/>
    </row>
    <row r="48" spans="2:18" s="13" customFormat="1" ht="15">
      <c r="B48" s="14"/>
      <c r="D48" s="15"/>
      <c r="F48" s="16"/>
      <c r="H48" s="17"/>
      <c r="J48" s="18">
        <f t="shared" si="0"/>
        <v>0</v>
      </c>
      <c r="L48" s="19"/>
      <c r="N48" s="20">
        <f t="shared" si="1"/>
        <v>0</v>
      </c>
      <c r="P48" s="25"/>
      <c r="Q48" s="26"/>
      <c r="R48" s="27"/>
    </row>
    <row r="49" spans="2:18" s="13" customFormat="1" ht="15">
      <c r="B49" s="14"/>
      <c r="D49" s="15"/>
      <c r="F49" s="16"/>
      <c r="H49" s="17"/>
      <c r="J49" s="18">
        <f t="shared" si="0"/>
        <v>0</v>
      </c>
      <c r="L49" s="19"/>
      <c r="N49" s="20">
        <f t="shared" si="1"/>
        <v>0</v>
      </c>
      <c r="P49" s="25"/>
      <c r="Q49" s="26"/>
      <c r="R49" s="27"/>
    </row>
    <row r="50" spans="2:18" s="13" customFormat="1" ht="15">
      <c r="B50" s="14"/>
      <c r="D50" s="15"/>
      <c r="F50" s="16"/>
      <c r="H50" s="17"/>
      <c r="J50" s="18">
        <f t="shared" si="0"/>
        <v>0</v>
      </c>
      <c r="L50" s="19"/>
      <c r="N50" s="20">
        <f t="shared" si="1"/>
        <v>0</v>
      </c>
      <c r="P50" s="25"/>
      <c r="Q50" s="26"/>
      <c r="R50" s="27"/>
    </row>
    <row r="51" spans="14:18" ht="3.75" customHeight="1">
      <c r="N51" s="29"/>
      <c r="P51" s="25"/>
      <c r="Q51" s="26"/>
      <c r="R51" s="27"/>
    </row>
    <row r="52" spans="2:18" ht="19.5" customHeight="1">
      <c r="B52" s="38" t="s">
        <v>47</v>
      </c>
      <c r="C52" s="38"/>
      <c r="D52" s="38"/>
      <c r="E52" s="38"/>
      <c r="F52" s="38"/>
      <c r="G52" s="38"/>
      <c r="H52" s="38"/>
      <c r="I52" s="38"/>
      <c r="J52" s="38"/>
      <c r="K52" s="38"/>
      <c r="L52" s="38"/>
      <c r="N52" s="20">
        <f>SUM(N11:N50)</f>
        <v>8.975900000000001</v>
      </c>
      <c r="P52" s="25"/>
      <c r="Q52" s="26"/>
      <c r="R52" s="27"/>
    </row>
    <row r="53" spans="14:18" ht="3.75" customHeight="1">
      <c r="N53" s="29"/>
      <c r="P53" s="25"/>
      <c r="Q53" s="26"/>
      <c r="R53" s="27"/>
    </row>
    <row r="54" spans="2:18" ht="19.5" customHeight="1">
      <c r="B54" s="38" t="s">
        <v>48</v>
      </c>
      <c r="C54" s="38"/>
      <c r="D54" s="38"/>
      <c r="E54" s="38"/>
      <c r="F54" s="38"/>
      <c r="G54" s="38"/>
      <c r="H54" s="38"/>
      <c r="I54" s="38"/>
      <c r="J54" s="38"/>
      <c r="K54" s="38"/>
      <c r="L54" s="38"/>
      <c r="N54" s="20">
        <f>N52/B3</f>
        <v>0.44879500000000005</v>
      </c>
      <c r="P54" s="30"/>
      <c r="Q54" s="31"/>
      <c r="R54" s="32"/>
    </row>
    <row r="55" ht="3.75" customHeight="1"/>
  </sheetData>
  <sheetProtection selectLockedCells="1" selectUnlockedCells="1"/>
  <mergeCells count="8">
    <mergeCell ref="P9:R9"/>
    <mergeCell ref="B52:L52"/>
    <mergeCell ref="B54:L54"/>
    <mergeCell ref="D2:P3"/>
    <mergeCell ref="B5:J5"/>
    <mergeCell ref="L5:R5"/>
    <mergeCell ref="B7:L7"/>
    <mergeCell ref="N7:R7"/>
  </mergeCells>
  <printOptions horizontalCentered="1"/>
  <pageMargins left="0.7" right="0.7" top="0.75" bottom="0.75" header="0.5118055555555555" footer="0.5118055555555555"/>
  <pageSetup horizontalDpi="300" verticalDpi="300" orientation="landscape" paperSize="9" scale="56"/>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g60305</cp:lastModifiedBy>
  <dcterms:modified xsi:type="dcterms:W3CDTF">2013-04-16T08:31:53Z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y fmtid="{D5CDD505-2E9C-101B-9397-08002B2CF9AE}" pid="3" name="_AdHocReviewCycle">
    <vt:i4>-1864995878</vt:i4>
  </property>
  <property fmtid="{D5CDD505-2E9C-101B-9397-08002B2CF9AE}" pid="4" name="_NewReviewCyc">
    <vt:lpwstr/>
  </property>
  <property fmtid="{D5CDD505-2E9C-101B-9397-08002B2CF9AE}" pid="5" name="_EmailSubje">
    <vt:lpwstr>fiche rognons.xls</vt:lpwstr>
  </property>
  <property fmtid="{D5CDD505-2E9C-101B-9397-08002B2CF9AE}" pid="6" name="_AuthorEma">
    <vt:lpwstr>maria.torsello@bnpparibasfortis.com</vt:lpwstr>
  </property>
  <property fmtid="{D5CDD505-2E9C-101B-9397-08002B2CF9AE}" pid="7" name="_AuthorEmailDisplayNa">
    <vt:lpwstr>TORSELLO Maria Alexandra</vt:lpwstr>
  </property>
</Properties>
</file>